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9040" windowHeight="13056"/>
  </bookViews>
  <sheets>
    <sheet name="AVT" sheetId="1" r:id="rId1"/>
  </sheets>
  <definedNames>
    <definedName name="_xlnm.Print_Area" localSheetId="0">AVT!$B$1:$T$16</definedName>
  </definedNames>
  <calcPr calcId="181029"/>
</workbook>
</file>

<file path=xl/calcChain.xml><?xml version="1.0" encoding="utf-8"?>
<calcChain xmlns="http://schemas.openxmlformats.org/spreadsheetml/2006/main">
  <c r="S12" i="1" l="1"/>
  <c r="T12" i="1"/>
  <c r="S13" i="1"/>
  <c r="T13" i="1"/>
  <c r="P12" i="1"/>
  <c r="P13" i="1"/>
  <c r="P9" i="1" l="1"/>
  <c r="P10" i="1"/>
  <c r="P11" i="1"/>
  <c r="S9" i="1"/>
  <c r="T9" i="1"/>
  <c r="S10" i="1"/>
  <c r="T10" i="1"/>
  <c r="S11" i="1"/>
  <c r="T11" i="1"/>
  <c r="S8" i="1" l="1"/>
  <c r="T8" i="1"/>
  <c r="P8" i="1"/>
  <c r="T7" i="1" l="1"/>
  <c r="S7" i="1"/>
  <c r="R16" i="1" s="1"/>
  <c r="P7" i="1"/>
  <c r="Q16" i="1" s="1"/>
</calcChain>
</file>

<file path=xl/sharedStrings.xml><?xml version="1.0" encoding="utf-8"?>
<sst xmlns="http://schemas.openxmlformats.org/spreadsheetml/2006/main" count="87" uniqueCount="61">
  <si>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</si>
  <si>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</si>
  <si>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</si>
  <si>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</si>
  <si>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</si>
  <si>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</si>
  <si>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</si>
  <si>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</si>
  <si>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</si>
  <si>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</si>
  <si>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</si>
  <si>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</si>
  <si>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30237240-3 - Webová kamera</t>
  </si>
  <si>
    <t>32342000-2 - Reproduktory</t>
  </si>
  <si>
    <t>32342200-4 - Sluchátka</t>
  </si>
  <si>
    <t>ks</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</si>
  <si>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</si>
  <si>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</si>
  <si>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</si>
  <si>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</si>
  <si>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</si>
  <si>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</si>
  <si>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</si>
  <si>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</si>
  <si>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r>
      <t xml:space="preserve">Termín dodání </t>
    </r>
    <r>
      <rPr>
        <b/>
        <sz val="11"/>
        <rFont val="Calibri"/>
        <family val="2"/>
        <charset val="238"/>
        <scheme val="minor"/>
      </rPr>
      <t xml:space="preserve">
</t>
    </r>
    <r>
      <rPr>
        <sz val="11"/>
        <rFont val="Calibri"/>
        <family val="2"/>
        <charset val="238"/>
        <scheme val="minor"/>
      </rPr>
      <t>(uveden v kalend. dnech od dojití výzvy Objednatele k plnění Smlouvy)</t>
    </r>
  </si>
  <si>
    <t xml:space="preserve">Maximální cena za jednotlivé položky 
 v Kč BEZ DPH </t>
  </si>
  <si>
    <t xml:space="preserve">POZNÁMKA </t>
  </si>
  <si>
    <t>CPV - výběr
AUDIOVIZUÁLNÍ TECHNIKA</t>
  </si>
  <si>
    <t>Samostatná faktura</t>
  </si>
  <si>
    <t>Příloha č. 2 Kupní smlouvy - technická specifikace
Audiovizuální technika (II.) 008-2021</t>
  </si>
  <si>
    <t>Pokud financováno z projektových prostředků, pak ŘEŠITEL uvede: NÁZEV A ČÍSLO DOTAČNÍHO PROJEKTU</t>
  </si>
  <si>
    <t>NE</t>
  </si>
  <si>
    <t>Sluchátka s mikrofonem</t>
  </si>
  <si>
    <t>Stereo headset s dálkovým ovládáním na kabelu, 
frekvenční rozsah min. 45 Hz - 17 kHz sluchátka, 
min. 90 Hz - 15 kHz mikrofon, 
min. citlivost mikrofonu -40 dB, 
min. citlivost sluchátek 95 dB,
připojení audia i ovládání pouze přes USB-A.</t>
  </si>
  <si>
    <t>USB webkamera</t>
  </si>
  <si>
    <t>Ing. Jaroslav Šebesta,
Tel.: 37763 2131</t>
  </si>
  <si>
    <t>Technická 8, 
301 00 Plzeň,
Fakulta aplikovaných věd - Nové technologie pro informační společnost,
místnost UC 431</t>
  </si>
  <si>
    <t>Odkaz na  splnění požadavku
TCO Certified / Energy star</t>
  </si>
  <si>
    <t>USB webkamera, fyzické rozlišení alespoň 1080p Full HD, možnost streamování také v nižším rozlišení 720p a 480p.
Připojení přes USB 2.0.
Vestavěný mikrofon, funkce redukce šumu.
Rychlost snímání videa alespoň 30FPS.
Univerzální držák na laptop nebo LCD monitor.
Preferuje se černá nebo šedá barva.
Vertikální zorný úhel alespoň 90 stupňů, možnost rotace do stran 360 stupňů.</t>
  </si>
  <si>
    <t>Iveta Matějková, 
Tel.: 725 986 427</t>
  </si>
  <si>
    <t>Riegrova 11, 
301 00 Plzeň,
Fakulta filozofická -
Katedra germanistiky a slavistiky,
místnost RJ 324</t>
  </si>
  <si>
    <t>Webkamera</t>
  </si>
  <si>
    <t>Flexibilní držák umožňující připevnění na hranu monitoru.
Podpora HD rozlišení při 30 fps.
Funkce Plug &amp; Play pro okamžité používání bez další instalace.
Integrovaný mikrofon webkamery s potlačením šumu.
Úhel záběru min. 90°.
Podporované OS min.: Windows 7, 8, 10 / MAC OS / Android TV.</t>
  </si>
  <si>
    <t>Konstrukce uzavřená.
Typ připojení 3,5 mm Jack.
Provedení: okolo uší.
Vedení kabelu: jednostranné (do jedné mušle).
Min. citlivost 112 dB/mW.
Frekvenční rozsah min. 20 - 20 000 Hz.
Konstrukce mikrofonu - sklápěcí.
Funkce potlačení šumu.</t>
  </si>
  <si>
    <t>Sluchátka - Jednostranný headset</t>
  </si>
  <si>
    <t>PhDr. Petr Simbartl, Ph.D.,
Tel.: 37763 3712,
simbartl@fzs.zcu.cz</t>
  </si>
  <si>
    <t>Husova 11,
301 00 Plzeň,
Fakulta zdravotnických studií - Děkanát,
místnost HJ 206</t>
  </si>
  <si>
    <t>Záruka na zboží min. 24 měsíců.</t>
  </si>
  <si>
    <t>Reproduktory</t>
  </si>
  <si>
    <t>Sluchátka s mikrofonem, uzavřená konstrukce.
3,5 mm Jack.
Frekvenční rozsah 20 Hz-20000 Hz.
Citlivost min. 105 dB/mW.
Impedance max. 32 Ohm.
Kabel min. 2,5 m.
Barva černá.</t>
  </si>
  <si>
    <t>Lehká, jednostranná konstrukce.
Technologie mikrofonu, která filtruje okolní hluk a zajistí perfektní přenos hlasu (Noise Canceling). 
Jednoduché použití – stačí pouze připojit k PC či laptopu a telefonovat,
Nastavitelné ramínko mikrofonu.
2× 3,5 mm stereo jack pro mikrofonní a sluchátkovou zdířku.
Min. citlivost sluchátek: 95 dB.
Min. citlivost mikrofonu: -40d BV/Pa.
Frekvenční rozsah mikrofonu min.: 90 – 15 000 Hz.
Frekvenční rozsah sluchátek min.: 42 – 17 000 Hz.
Jmenovitá impedance: sluchátka max. 32 dB; mikrofon min. 2000 Ohm.
Hmotnost: max. 55 g.</t>
  </si>
  <si>
    <t>Barva: černá.
3,5mm zvukový konektor.
Napájení z USB - Port USB (pro napájení).</t>
  </si>
  <si>
    <t>Zadavatel požaduje, aby vybraná zařízení splňovala požadavky na certifikaci TCO Certified (viz https://tcocertified.com/product-finder/) nebo programu Energy star (viz https://www.energystar.gov/products).</t>
  </si>
  <si>
    <r>
      <t xml:space="preserve">Informace pro dodavatele: </t>
    </r>
    <r>
      <rPr>
        <sz val="11"/>
        <color theme="1"/>
        <rFont val="Calibri"/>
        <family val="2"/>
        <charset val="238"/>
        <scheme val="minor"/>
      </rPr>
      <t xml:space="preserve">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t>
    </r>
    <r>
      <rPr>
        <b/>
        <sz val="11"/>
        <color theme="1"/>
        <rFont val="Calibri"/>
        <family val="2"/>
        <charset val="238"/>
        <scheme val="minor"/>
      </rPr>
      <t xml:space="preserve">
V případě, že se dodavatel při předání zboží na některá uvedená tel. čísla nedovolá, bude v takovém případě volat tel. 377 631 320, 377 631 325.</t>
    </r>
  </si>
  <si>
    <t>NEPOŽADOVÁN</t>
  </si>
  <si>
    <t>Sennheiser PC 8 USB (504197 )</t>
  </si>
  <si>
    <t>SriHome SH003 (SH003)</t>
  </si>
  <si>
    <t>Genius HS-04SU (31710045100 )</t>
  </si>
  <si>
    <t>Sennheiser PC 2 Chat sluchátka (504194 )</t>
  </si>
  <si>
    <t>Koss KEB/9i bílá (24 měsíců záruka) + PremiumCord 4-pólový jack M 3.5 -&gt; jack F 3.5 2m (kjack4mf2)</t>
  </si>
  <si>
    <t>Trust Leto 2.0 (19830)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</si>
</sst>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20" fillId="0" borderId="0"/>
  </cellStyleXfs>
  <cellXfs count="140">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12"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1" fillId="0" borderId="0" xfId="0" applyFont="1" applyAlignment="1">
      <alignment vertical="center"/>
    </xf>
    <xf numFmtId="0" fontId="0" fillId="0" borderId="0" xfId="0" applyAlignment="1">
      <alignment horizontal="left" vertical="center" wrapText="1" indent="1"/>
    </xf>
    <xf numFmtId="0" fontId="13"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6" fillId="0" borderId="0" xfId="0" applyFont="1" applyAlignment="1">
      <alignment vertical="center"/>
    </xf>
    <xf numFmtId="0" fontId="16" fillId="0" borderId="0" xfId="0" applyFont="1" applyAlignment="1">
      <alignment vertical="center" wrapText="1"/>
    </xf>
    <xf numFmtId="0" fontId="0" fillId="0" borderId="0" xfId="0" applyAlignment="1">
      <alignment horizontal="center" vertical="top" wrapText="1"/>
    </xf>
    <xf numFmtId="0" fontId="13" fillId="4" borderId="2" xfId="0" applyFont="1" applyFill="1" applyBorder="1" applyAlignment="1">
      <alignment horizontal="center" vertical="center" wrapText="1"/>
    </xf>
    <xf numFmtId="0" fontId="0" fillId="0" borderId="0" xfId="0" applyAlignment="1">
      <alignment horizontal="right" vertical="center" indent="1"/>
    </xf>
    <xf numFmtId="0" fontId="17" fillId="2" borderId="3" xfId="0" applyFont="1" applyFill="1" applyBorder="1" applyAlignment="1">
      <alignment horizontal="center" vertical="center" textRotation="90" wrapText="1"/>
    </xf>
    <xf numFmtId="0" fontId="17" fillId="5" borderId="4" xfId="0" applyFont="1" applyFill="1" applyBorder="1" applyAlignment="1">
      <alignment horizontal="center" vertical="center" wrapText="1"/>
    </xf>
    <xf numFmtId="0" fontId="13"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7" fillId="5" borderId="3" xfId="0" applyFont="1" applyFill="1" applyBorder="1" applyAlignment="1">
      <alignment horizontal="center" vertical="center" wrapText="1"/>
    </xf>
    <xf numFmtId="0" fontId="0" fillId="0" borderId="0" xfId="0" applyAlignment="1">
      <alignment horizontal="right" vertical="center" wrapText="1"/>
    </xf>
    <xf numFmtId="0" fontId="17" fillId="0" borderId="0" xfId="0" applyFont="1" applyAlignment="1">
      <alignment vertical="center"/>
    </xf>
    <xf numFmtId="164" fontId="19"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0" fontId="22" fillId="5" borderId="4" xfId="0" applyFont="1" applyFill="1" applyBorder="1" applyAlignment="1">
      <alignment horizontal="center" vertical="center" wrapText="1"/>
    </xf>
    <xf numFmtId="0" fontId="23" fillId="0" borderId="0" xfId="0" applyFont="1" applyAlignment="1">
      <alignment vertical="top" wrapText="1"/>
    </xf>
    <xf numFmtId="0" fontId="10" fillId="0" borderId="0" xfId="0" applyFont="1" applyAlignment="1">
      <alignment vertical="top" wrapText="1"/>
    </xf>
    <xf numFmtId="0" fontId="15" fillId="0" borderId="0" xfId="0" applyFont="1" applyAlignment="1">
      <alignment vertical="center" wrapText="1"/>
    </xf>
    <xf numFmtId="0" fontId="21" fillId="5" borderId="4" xfId="0" applyFont="1" applyFill="1" applyBorder="1" applyAlignment="1">
      <alignment horizontal="center" vertical="center" wrapText="1"/>
    </xf>
    <xf numFmtId="0" fontId="0" fillId="0" borderId="6" xfId="0" applyBorder="1"/>
    <xf numFmtId="3" fontId="0" fillId="2" borderId="7" xfId="0" applyNumberFormat="1" applyFill="1" applyBorder="1" applyAlignment="1">
      <alignment horizontal="center" vertical="center" wrapText="1"/>
    </xf>
    <xf numFmtId="3" fontId="0" fillId="3" borderId="8" xfId="0" applyNumberFormat="1" applyFill="1" applyBorder="1" applyAlignment="1">
      <alignment horizontal="center" vertical="center" wrapText="1"/>
    </xf>
    <xf numFmtId="0" fontId="18" fillId="4" borderId="8" xfId="0" applyFont="1" applyFill="1" applyBorder="1" applyAlignment="1">
      <alignment horizontal="center" vertical="center" wrapText="1"/>
    </xf>
    <xf numFmtId="0" fontId="21" fillId="3" borderId="8" xfId="0" applyFont="1" applyFill="1" applyBorder="1" applyAlignment="1">
      <alignment horizontal="center" vertical="center" wrapText="1"/>
    </xf>
    <xf numFmtId="164" fontId="0" fillId="0" borderId="8" xfId="0" applyNumberFormat="1" applyBorder="1" applyAlignment="1">
      <alignment horizontal="right" vertical="center" indent="1"/>
    </xf>
    <xf numFmtId="164" fontId="0" fillId="3" borderId="8" xfId="0" applyNumberFormat="1" applyFill="1" applyBorder="1" applyAlignment="1">
      <alignment horizontal="right" vertical="center" indent="1"/>
    </xf>
    <xf numFmtId="165" fontId="0" fillId="0" borderId="8" xfId="0" applyNumberFormat="1" applyBorder="1" applyAlignment="1">
      <alignment horizontal="center" vertical="center"/>
    </xf>
    <xf numFmtId="0" fontId="0" fillId="0" borderId="8" xfId="0" applyBorder="1" applyAlignment="1">
      <alignment horizontal="center" vertical="center"/>
    </xf>
    <xf numFmtId="0" fontId="0" fillId="3" borderId="8" xfId="0" applyFill="1" applyBorder="1" applyAlignment="1">
      <alignment horizontal="center" vertical="center" wrapText="1"/>
    </xf>
    <xf numFmtId="3" fontId="0" fillId="2" borderId="9" xfId="0" applyNumberFormat="1" applyFill="1" applyBorder="1" applyAlignment="1">
      <alignment horizontal="center" vertical="center" wrapText="1"/>
    </xf>
    <xf numFmtId="3" fontId="0" fillId="3" borderId="10" xfId="0" applyNumberFormat="1" applyFill="1" applyBorder="1" applyAlignment="1">
      <alignment horizontal="center" vertical="center" wrapText="1"/>
    </xf>
    <xf numFmtId="0" fontId="21" fillId="3" borderId="10" xfId="0" applyFont="1" applyFill="1" applyBorder="1" applyAlignment="1">
      <alignment horizontal="center" vertical="center" wrapText="1"/>
    </xf>
    <xf numFmtId="164" fontId="0" fillId="0" borderId="10" xfId="0" applyNumberFormat="1" applyBorder="1" applyAlignment="1">
      <alignment horizontal="right" vertical="center" indent="1"/>
    </xf>
    <xf numFmtId="164" fontId="0" fillId="3" borderId="10" xfId="0" applyNumberFormat="1" applyFill="1" applyBorder="1" applyAlignment="1">
      <alignment horizontal="right" vertical="center" indent="1"/>
    </xf>
    <xf numFmtId="165" fontId="0" fillId="0" borderId="10" xfId="0" applyNumberFormat="1" applyBorder="1" applyAlignment="1">
      <alignment horizontal="center" vertical="center"/>
    </xf>
    <xf numFmtId="0" fontId="0" fillId="0" borderId="10" xfId="0" applyBorder="1" applyAlignment="1">
      <alignment horizontal="center" vertical="center"/>
    </xf>
    <xf numFmtId="0" fontId="8" fillId="3" borderId="8" xfId="0" applyFont="1" applyFill="1" applyBorder="1" applyAlignment="1">
      <alignment horizontal="center" vertical="center" wrapText="1"/>
    </xf>
    <xf numFmtId="0" fontId="5" fillId="3" borderId="8" xfId="0" applyFont="1" applyFill="1" applyBorder="1" applyAlignment="1">
      <alignment horizontal="left" vertical="center" wrapText="1"/>
    </xf>
    <xf numFmtId="0" fontId="17" fillId="4" borderId="12" xfId="0" applyFont="1" applyFill="1" applyBorder="1" applyAlignment="1">
      <alignment horizontal="center" vertical="center" wrapText="1"/>
    </xf>
    <xf numFmtId="0" fontId="17" fillId="4" borderId="14" xfId="0" applyFont="1" applyFill="1" applyBorder="1" applyAlignment="1" applyProtection="1">
      <alignment horizontal="center" vertical="center" wrapText="1"/>
    </xf>
    <xf numFmtId="0" fontId="13" fillId="4" borderId="13" xfId="0" applyFont="1" applyFill="1" applyBorder="1" applyAlignment="1">
      <alignment horizontal="center" vertical="center" wrapText="1"/>
    </xf>
    <xf numFmtId="3" fontId="0" fillId="2" borderId="15" xfId="0" applyNumberFormat="1" applyFill="1" applyBorder="1" applyAlignment="1">
      <alignment horizontal="center" vertical="center" wrapText="1"/>
    </xf>
    <xf numFmtId="0" fontId="7"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0" fontId="4" fillId="3" borderId="16" xfId="0" applyFont="1" applyFill="1" applyBorder="1" applyAlignment="1">
      <alignment horizontal="left" vertical="center" wrapText="1"/>
    </xf>
    <xf numFmtId="0" fontId="21" fillId="3" borderId="16" xfId="0" applyFont="1"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center" vertical="center"/>
    </xf>
    <xf numFmtId="0" fontId="0" fillId="0" borderId="16" xfId="0" applyBorder="1" applyAlignment="1">
      <alignment horizontal="center" vertical="center"/>
    </xf>
    <xf numFmtId="3" fontId="0" fillId="2" borderId="18" xfId="0" applyNumberFormat="1" applyFill="1" applyBorder="1" applyAlignment="1">
      <alignment horizontal="center" vertical="center" wrapText="1"/>
    </xf>
    <xf numFmtId="3" fontId="0" fillId="3" borderId="19" xfId="0" applyNumberFormat="1" applyFill="1" applyBorder="1" applyAlignment="1">
      <alignment horizontal="center" vertical="center" wrapText="1"/>
    </xf>
    <xf numFmtId="0" fontId="21" fillId="3" borderId="19" xfId="0" applyFont="1" applyFill="1" applyBorder="1" applyAlignment="1">
      <alignment horizontal="center" vertical="center" wrapText="1"/>
    </xf>
    <xf numFmtId="164" fontId="0" fillId="0" borderId="19" xfId="0" applyNumberFormat="1" applyBorder="1" applyAlignment="1">
      <alignment horizontal="right" vertical="center" indent="1"/>
    </xf>
    <xf numFmtId="164" fontId="0" fillId="3" borderId="19" xfId="0" applyNumberFormat="1" applyFill="1" applyBorder="1" applyAlignment="1">
      <alignment horizontal="right" vertical="center" indent="1"/>
    </xf>
    <xf numFmtId="165" fontId="0" fillId="0" borderId="19" xfId="0" applyNumberFormat="1" applyBorder="1" applyAlignment="1">
      <alignment horizontal="center" vertical="center"/>
    </xf>
    <xf numFmtId="0" fontId="0" fillId="0" borderId="19" xfId="0" applyBorder="1" applyAlignment="1">
      <alignment horizontal="center" vertical="center"/>
    </xf>
    <xf numFmtId="3" fontId="0" fillId="2" borderId="20" xfId="0" applyNumberFormat="1" applyFill="1" applyBorder="1" applyAlignment="1">
      <alignment horizontal="center" vertical="center" wrapText="1"/>
    </xf>
    <xf numFmtId="3" fontId="0" fillId="3" borderId="21" xfId="0" applyNumberFormat="1" applyFill="1" applyBorder="1" applyAlignment="1">
      <alignment horizontal="center" vertical="center" wrapText="1"/>
    </xf>
    <xf numFmtId="0" fontId="0" fillId="3" borderId="21" xfId="0" applyFill="1" applyBorder="1" applyAlignment="1">
      <alignment horizontal="center" vertical="center" wrapText="1"/>
    </xf>
    <xf numFmtId="0" fontId="21" fillId="3" borderId="21" xfId="0" applyFont="1" applyFill="1" applyBorder="1" applyAlignment="1">
      <alignment horizontal="center" vertical="center" wrapText="1"/>
    </xf>
    <xf numFmtId="164" fontId="0" fillId="0" borderId="21" xfId="0" applyNumberFormat="1" applyBorder="1" applyAlignment="1">
      <alignment horizontal="right" vertical="center" indent="1"/>
    </xf>
    <xf numFmtId="164" fontId="0" fillId="3" borderId="21" xfId="0" applyNumberFormat="1" applyFill="1" applyBorder="1" applyAlignment="1">
      <alignment horizontal="right" vertical="center" indent="1"/>
    </xf>
    <xf numFmtId="165" fontId="0" fillId="0" borderId="21" xfId="0" applyNumberFormat="1" applyBorder="1" applyAlignment="1">
      <alignment horizontal="center" vertical="center"/>
    </xf>
    <xf numFmtId="0" fontId="0" fillId="0" borderId="21" xfId="0" applyBorder="1" applyAlignment="1">
      <alignment horizontal="center" vertical="center"/>
    </xf>
    <xf numFmtId="0" fontId="3" fillId="3" borderId="19"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16" xfId="0" applyFont="1" applyFill="1" applyBorder="1" applyAlignment="1">
      <alignment horizontal="center" vertical="center" wrapText="1"/>
    </xf>
    <xf numFmtId="0" fontId="2" fillId="3" borderId="19" xfId="0" applyFont="1" applyFill="1" applyBorder="1" applyAlignment="1">
      <alignment horizontal="left" vertical="center" wrapText="1"/>
    </xf>
    <xf numFmtId="0" fontId="2" fillId="3" borderId="16"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17" fillId="0" borderId="0" xfId="0" applyFont="1" applyAlignment="1">
      <alignment horizontal="left" vertical="center" wrapText="1"/>
    </xf>
    <xf numFmtId="0" fontId="2" fillId="3"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0" fillId="3" borderId="19" xfId="0" applyFill="1" applyBorder="1" applyAlignment="1">
      <alignment horizontal="center" vertical="center" wrapText="1"/>
    </xf>
    <xf numFmtId="0" fontId="0" fillId="3" borderId="10" xfId="0" applyFill="1" applyBorder="1" applyAlignment="1">
      <alignment horizontal="center" vertical="center" wrapText="1"/>
    </xf>
    <xf numFmtId="0" fontId="0" fillId="0" borderId="0" xfId="0" applyAlignment="1">
      <alignment horizontal="justify" vertical="center" wrapText="1"/>
    </xf>
    <xf numFmtId="0" fontId="13" fillId="5" borderId="4" xfId="0" applyFont="1" applyFill="1" applyBorder="1" applyAlignment="1">
      <alignment horizontal="center" vertical="center" wrapText="1"/>
    </xf>
    <xf numFmtId="0" fontId="18" fillId="4" borderId="8" xfId="0" applyFont="1" applyFill="1" applyBorder="1" applyAlignment="1" applyProtection="1">
      <alignment horizontal="center" vertical="center" wrapText="1"/>
      <protection locked="0"/>
    </xf>
    <xf numFmtId="0" fontId="18" fillId="4" borderId="16" xfId="0" applyFont="1" applyFill="1" applyBorder="1" applyAlignment="1" applyProtection="1">
      <alignment horizontal="center" vertical="center" wrapText="1"/>
      <protection locked="0"/>
    </xf>
    <xf numFmtId="0" fontId="18" fillId="4" borderId="19" xfId="0" applyFont="1" applyFill="1" applyBorder="1" applyAlignment="1" applyProtection="1">
      <alignment horizontal="center" vertical="center" wrapText="1"/>
      <protection locked="0"/>
    </xf>
    <xf numFmtId="0" fontId="18" fillId="4" borderId="21" xfId="0" applyFont="1" applyFill="1" applyBorder="1" applyAlignment="1" applyProtection="1">
      <alignment horizontal="center" vertical="center" wrapText="1"/>
      <protection locked="0"/>
    </xf>
    <xf numFmtId="0" fontId="18" fillId="4" borderId="10" xfId="0" applyFont="1" applyFill="1" applyBorder="1" applyAlignment="1" applyProtection="1">
      <alignment horizontal="center" vertical="center" wrapText="1"/>
      <protection locked="0"/>
    </xf>
    <xf numFmtId="164" fontId="18" fillId="4" borderId="8" xfId="0" applyNumberFormat="1" applyFont="1" applyFill="1" applyBorder="1" applyAlignment="1" applyProtection="1">
      <alignment horizontal="right" vertical="center" wrapText="1" indent="1"/>
      <protection locked="0"/>
    </xf>
    <xf numFmtId="164" fontId="18" fillId="4" borderId="16" xfId="0" applyNumberFormat="1" applyFont="1" applyFill="1" applyBorder="1" applyAlignment="1" applyProtection="1">
      <alignment horizontal="right" vertical="center" wrapText="1" indent="1"/>
      <protection locked="0"/>
    </xf>
    <xf numFmtId="164" fontId="18" fillId="4" borderId="19" xfId="0" applyNumberFormat="1" applyFont="1" applyFill="1" applyBorder="1" applyAlignment="1" applyProtection="1">
      <alignment horizontal="right" vertical="center" wrapText="1" indent="1"/>
      <protection locked="0"/>
    </xf>
    <xf numFmtId="164" fontId="18" fillId="4" borderId="21" xfId="0" applyNumberFormat="1" applyFont="1" applyFill="1" applyBorder="1" applyAlignment="1" applyProtection="1">
      <alignment horizontal="right" vertical="center" wrapText="1" indent="1"/>
      <protection locked="0"/>
    </xf>
    <xf numFmtId="164" fontId="18" fillId="4" borderId="10" xfId="0" applyNumberFormat="1" applyFont="1" applyFill="1" applyBorder="1" applyAlignment="1" applyProtection="1">
      <alignment horizontal="right" vertical="center" wrapText="1" indent="1"/>
      <protection locked="0"/>
    </xf>
    <xf numFmtId="0" fontId="24" fillId="2" borderId="0" xfId="0" applyFont="1" applyFill="1" applyAlignment="1">
      <alignment horizontal="left" vertical="center" wrapText="1"/>
    </xf>
    <xf numFmtId="0" fontId="24" fillId="2" borderId="0" xfId="0" applyFont="1" applyFill="1" applyAlignment="1">
      <alignment horizontal="left" vertical="center"/>
    </xf>
    <xf numFmtId="0" fontId="13" fillId="0" borderId="0" xfId="0" applyFont="1" applyAlignment="1">
      <alignment horizontal="justify" vertical="center" wrapText="1"/>
    </xf>
    <xf numFmtId="0" fontId="0" fillId="0" borderId="0" xfId="0" applyAlignment="1">
      <alignment horizontal="justify" vertical="center" wrapText="1"/>
    </xf>
    <xf numFmtId="0" fontId="13"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3" fillId="3" borderId="2"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17" xfId="0"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25" fillId="0" borderId="0" xfId="0" applyFont="1" applyAlignment="1">
      <alignment horizontal="left" vertical="center" wrapText="1"/>
    </xf>
    <xf numFmtId="0" fontId="17" fillId="0" borderId="0" xfId="0" applyFont="1" applyAlignment="1">
      <alignment horizontal="left" vertical="center" wrapText="1"/>
    </xf>
    <xf numFmtId="164" fontId="11" fillId="0" borderId="4" xfId="0" applyNumberFormat="1" applyFont="1" applyBorder="1" applyAlignment="1">
      <alignment horizontal="center" vertical="center"/>
    </xf>
    <xf numFmtId="0" fontId="0" fillId="0" borderId="4" xfId="0" applyBorder="1"/>
    <xf numFmtId="0" fontId="0" fillId="0" borderId="5" xfId="0" applyBorder="1"/>
    <xf numFmtId="0" fontId="4" fillId="3" borderId="11"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0" fillId="3" borderId="11" xfId="0"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0" fillId="3" borderId="19" xfId="0" applyFill="1" applyBorder="1" applyAlignment="1">
      <alignment horizontal="center" vertical="center" wrapText="1"/>
    </xf>
    <xf numFmtId="0" fontId="0" fillId="3" borderId="10" xfId="0" applyFill="1" applyBorder="1" applyAlignment="1">
      <alignment horizontal="center" vertical="center" wrapText="1"/>
    </xf>
    <xf numFmtId="0" fontId="2" fillId="3" borderId="2" xfId="0" applyFont="1" applyFill="1" applyBorder="1" applyAlignment="1">
      <alignment horizontal="center" vertical="center" wrapText="1"/>
    </xf>
    <xf numFmtId="0" fontId="8" fillId="3" borderId="12" xfId="0" applyFont="1" applyFill="1" applyBorder="1" applyAlignment="1">
      <alignment horizontal="center" vertical="center" wrapText="1"/>
    </xf>
  </cellXfs>
  <cellStyles count="2">
    <cellStyle name="Normální" xfId="0" builtinId="0"/>
    <cellStyle name="normální 3" xfId="1"/>
  </cellStyles>
  <dxfs count="12">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63"/>
  <sheetViews>
    <sheetView tabSelected="1" topLeftCell="A4" zoomScale="56" zoomScaleNormal="56" workbookViewId="0">
      <selection activeCell="G8" sqref="G8"/>
    </sheetView>
  </sheetViews>
  <sheetFormatPr defaultColWidth="8.88671875" defaultRowHeight="14.4" x14ac:dyDescent="0.3"/>
  <cols>
    <col min="1" max="1" width="1.44140625" style="5" bestFit="1" customWidth="1"/>
    <col min="2" max="2" width="5.6640625" style="5" bestFit="1" customWidth="1"/>
    <col min="3" max="3" width="37.6640625" style="1" bestFit="1" customWidth="1"/>
    <col min="4" max="4" width="10.6640625" style="2" customWidth="1"/>
    <col min="5" max="5" width="10.33203125" style="3" customWidth="1"/>
    <col min="6" max="6" width="90.88671875" style="1" customWidth="1"/>
    <col min="7" max="7" width="27.88671875" style="1" customWidth="1"/>
    <col min="8" max="8" width="31.6640625" style="1" customWidth="1"/>
    <col min="9" max="9" width="23.5546875" style="1" bestFit="1" customWidth="1"/>
    <col min="10" max="10" width="19" style="1" bestFit="1" customWidth="1"/>
    <col min="11" max="11" width="27" style="5" hidden="1" customWidth="1"/>
    <col min="12" max="12" width="30" style="5" customWidth="1"/>
    <col min="13" max="13" width="27.5546875" style="5" customWidth="1"/>
    <col min="14" max="14" width="34.5546875" style="1" customWidth="1"/>
    <col min="15" max="15" width="28" style="1" customWidth="1"/>
    <col min="16" max="16" width="17" style="1" hidden="1" customWidth="1"/>
    <col min="17" max="17" width="24" style="5" bestFit="1" customWidth="1"/>
    <col min="18" max="18" width="23.33203125" style="5" customWidth="1"/>
    <col min="19" max="19" width="20.6640625" style="5" bestFit="1" customWidth="1"/>
    <col min="20" max="20" width="19.6640625" style="5" bestFit="1" customWidth="1"/>
    <col min="21" max="21" width="11.109375" style="5" hidden="1" customWidth="1"/>
    <col min="22" max="22" width="35.88671875" style="4" customWidth="1"/>
    <col min="23" max="16384" width="8.88671875" style="5"/>
  </cols>
  <sheetData>
    <row r="1" spans="1:22" ht="42.6" customHeight="1" x14ac:dyDescent="0.3">
      <c r="B1" s="112" t="s">
        <v>29</v>
      </c>
      <c r="C1" s="113"/>
      <c r="D1" s="113"/>
    </row>
    <row r="2" spans="1:22" ht="18" customHeight="1" x14ac:dyDescent="0.3">
      <c r="C2" s="5"/>
      <c r="D2" s="12"/>
      <c r="E2" s="6"/>
      <c r="F2" s="7"/>
      <c r="G2" s="7"/>
      <c r="H2" s="7"/>
      <c r="I2" s="5"/>
      <c r="J2" s="8"/>
      <c r="N2" s="37"/>
      <c r="O2" s="7"/>
      <c r="P2" s="7"/>
      <c r="Q2" s="7"/>
      <c r="R2" s="7"/>
      <c r="T2" s="9"/>
      <c r="U2" s="10"/>
      <c r="V2" s="11"/>
    </row>
    <row r="3" spans="1:22" ht="18" customHeight="1" x14ac:dyDescent="0.3">
      <c r="B3" s="15"/>
      <c r="C3" s="13" t="s">
        <v>0</v>
      </c>
      <c r="D3" s="14"/>
      <c r="E3" s="14"/>
      <c r="F3" s="14"/>
      <c r="G3" s="38"/>
      <c r="H3" s="38"/>
      <c r="I3" s="38"/>
      <c r="J3" s="38"/>
      <c r="K3" s="38"/>
      <c r="L3" s="38"/>
      <c r="M3" s="9"/>
      <c r="N3" s="36"/>
      <c r="O3" s="36"/>
      <c r="P3" s="36"/>
      <c r="Q3" s="36"/>
      <c r="R3" s="36"/>
      <c r="T3" s="9"/>
    </row>
    <row r="4" spans="1:22" ht="18" customHeight="1" thickBot="1" x14ac:dyDescent="0.35">
      <c r="B4" s="16"/>
      <c r="C4" s="17" t="s">
        <v>1</v>
      </c>
      <c r="D4" s="14"/>
      <c r="E4" s="14"/>
      <c r="F4" s="14"/>
      <c r="G4" s="14"/>
      <c r="H4" s="14"/>
      <c r="I4" s="9"/>
      <c r="J4" s="9"/>
      <c r="K4" s="9"/>
      <c r="L4" s="9"/>
      <c r="M4" s="9"/>
      <c r="N4" s="7"/>
      <c r="O4" s="7"/>
      <c r="P4" s="7"/>
      <c r="Q4" s="9"/>
      <c r="R4" s="9"/>
      <c r="T4" s="9"/>
    </row>
    <row r="5" spans="1:22" ht="34.5" customHeight="1" thickBot="1" x14ac:dyDescent="0.35">
      <c r="B5" s="18"/>
      <c r="C5" s="19"/>
      <c r="D5" s="20"/>
      <c r="E5" s="20"/>
      <c r="F5" s="7"/>
      <c r="G5" s="61" t="s">
        <v>2</v>
      </c>
      <c r="H5" s="61" t="s">
        <v>2</v>
      </c>
      <c r="I5" s="7"/>
      <c r="J5" s="7"/>
      <c r="N5" s="7"/>
      <c r="O5" s="22"/>
      <c r="P5" s="22"/>
      <c r="R5" s="21" t="s">
        <v>2</v>
      </c>
      <c r="V5" s="8"/>
    </row>
    <row r="6" spans="1:22" ht="67.2" customHeight="1" thickTop="1" thickBot="1" x14ac:dyDescent="0.35">
      <c r="B6" s="23" t="s">
        <v>3</v>
      </c>
      <c r="C6" s="24" t="s">
        <v>16</v>
      </c>
      <c r="D6" s="24" t="s">
        <v>4</v>
      </c>
      <c r="E6" s="24" t="s">
        <v>17</v>
      </c>
      <c r="F6" s="24" t="s">
        <v>18</v>
      </c>
      <c r="G6" s="59" t="s">
        <v>5</v>
      </c>
      <c r="H6" s="60" t="s">
        <v>37</v>
      </c>
      <c r="I6" s="35" t="s">
        <v>19</v>
      </c>
      <c r="J6" s="35" t="s">
        <v>20</v>
      </c>
      <c r="K6" s="24" t="s">
        <v>30</v>
      </c>
      <c r="L6" s="35" t="s">
        <v>21</v>
      </c>
      <c r="M6" s="39" t="s">
        <v>22</v>
      </c>
      <c r="N6" s="35" t="s">
        <v>23</v>
      </c>
      <c r="O6" s="35" t="s">
        <v>24</v>
      </c>
      <c r="P6" s="35" t="s">
        <v>25</v>
      </c>
      <c r="Q6" s="24" t="s">
        <v>6</v>
      </c>
      <c r="R6" s="25" t="s">
        <v>7</v>
      </c>
      <c r="S6" s="101" t="s">
        <v>8</v>
      </c>
      <c r="T6" s="101" t="s">
        <v>9</v>
      </c>
      <c r="U6" s="35" t="s">
        <v>26</v>
      </c>
      <c r="V6" s="35" t="s">
        <v>27</v>
      </c>
    </row>
    <row r="7" spans="1:22" ht="132.6" customHeight="1" thickTop="1" thickBot="1" x14ac:dyDescent="0.35">
      <c r="A7" s="26"/>
      <c r="B7" s="41">
        <v>1</v>
      </c>
      <c r="C7" s="57" t="s">
        <v>32</v>
      </c>
      <c r="D7" s="42">
        <v>6</v>
      </c>
      <c r="E7" s="49" t="s">
        <v>15</v>
      </c>
      <c r="F7" s="58" t="s">
        <v>33</v>
      </c>
      <c r="G7" s="102" t="s">
        <v>55</v>
      </c>
      <c r="H7" s="43" t="s">
        <v>54</v>
      </c>
      <c r="I7" s="131" t="s">
        <v>28</v>
      </c>
      <c r="J7" s="131" t="s">
        <v>31</v>
      </c>
      <c r="K7" s="131"/>
      <c r="L7" s="133"/>
      <c r="M7" s="130" t="s">
        <v>35</v>
      </c>
      <c r="N7" s="130" t="s">
        <v>36</v>
      </c>
      <c r="O7" s="44">
        <v>14</v>
      </c>
      <c r="P7" s="45">
        <f t="shared" ref="P7:P13" si="0">D7*Q7</f>
        <v>4260</v>
      </c>
      <c r="Q7" s="46">
        <v>710</v>
      </c>
      <c r="R7" s="107">
        <v>710</v>
      </c>
      <c r="S7" s="47">
        <f t="shared" ref="S7:S13" si="1">D7*R7</f>
        <v>4260</v>
      </c>
      <c r="T7" s="48" t="str">
        <f t="shared" ref="T7" si="2">IF(ISNUMBER(R7), IF(R7&gt;Q7,"NEVYHOVUJE","VYHOVUJE")," ")</f>
        <v>VYHOVUJE</v>
      </c>
      <c r="U7" s="49"/>
      <c r="V7" s="49" t="s">
        <v>14</v>
      </c>
    </row>
    <row r="8" spans="1:22" ht="139.94999999999999" customHeight="1" thickTop="1" thickBot="1" x14ac:dyDescent="0.35">
      <c r="B8" s="62">
        <v>2</v>
      </c>
      <c r="C8" s="63" t="s">
        <v>34</v>
      </c>
      <c r="D8" s="64">
        <v>6</v>
      </c>
      <c r="E8" s="65" t="s">
        <v>15</v>
      </c>
      <c r="F8" s="66" t="s">
        <v>38</v>
      </c>
      <c r="G8" s="103" t="s">
        <v>56</v>
      </c>
      <c r="H8" s="43" t="s">
        <v>54</v>
      </c>
      <c r="I8" s="132"/>
      <c r="J8" s="122"/>
      <c r="K8" s="124"/>
      <c r="L8" s="122"/>
      <c r="M8" s="124"/>
      <c r="N8" s="124"/>
      <c r="O8" s="67">
        <v>14</v>
      </c>
      <c r="P8" s="68">
        <f t="shared" si="0"/>
        <v>4980</v>
      </c>
      <c r="Q8" s="69">
        <v>830</v>
      </c>
      <c r="R8" s="108">
        <v>640</v>
      </c>
      <c r="S8" s="70">
        <f t="shared" si="1"/>
        <v>3840</v>
      </c>
      <c r="T8" s="71" t="str">
        <f t="shared" ref="T8" si="3">IF(ISNUMBER(R8), IF(R8&gt;Q8,"NEVYHOVUJE","VYHOVUJE")," ")</f>
        <v>VYHOVUJE</v>
      </c>
      <c r="U8" s="65"/>
      <c r="V8" s="65" t="s">
        <v>12</v>
      </c>
    </row>
    <row r="9" spans="1:22" ht="121.2" customHeight="1" thickTop="1" thickBot="1" x14ac:dyDescent="0.35">
      <c r="B9" s="72">
        <v>3</v>
      </c>
      <c r="C9" s="87" t="s">
        <v>41</v>
      </c>
      <c r="D9" s="73">
        <v>10</v>
      </c>
      <c r="E9" s="98" t="s">
        <v>15</v>
      </c>
      <c r="F9" s="89" t="s">
        <v>42</v>
      </c>
      <c r="G9" s="104" t="s">
        <v>56</v>
      </c>
      <c r="H9" s="43" t="s">
        <v>54</v>
      </c>
      <c r="I9" s="119" t="s">
        <v>28</v>
      </c>
      <c r="J9" s="121" t="s">
        <v>31</v>
      </c>
      <c r="K9" s="123"/>
      <c r="L9" s="121"/>
      <c r="M9" s="119" t="s">
        <v>39</v>
      </c>
      <c r="N9" s="119" t="s">
        <v>40</v>
      </c>
      <c r="O9" s="74">
        <v>14</v>
      </c>
      <c r="P9" s="75">
        <f t="shared" si="0"/>
        <v>5000</v>
      </c>
      <c r="Q9" s="76">
        <v>500</v>
      </c>
      <c r="R9" s="109">
        <v>500</v>
      </c>
      <c r="S9" s="77">
        <f t="shared" si="1"/>
        <v>5000</v>
      </c>
      <c r="T9" s="78" t="str">
        <f t="shared" ref="T9:T11" si="4">IF(ISNUMBER(R9), IF(R9&gt;Q9,"NEVYHOVUJE","VYHOVUJE")," ")</f>
        <v>VYHOVUJE</v>
      </c>
      <c r="U9" s="98"/>
      <c r="V9" s="98" t="s">
        <v>12</v>
      </c>
    </row>
    <row r="10" spans="1:22" ht="147.6" customHeight="1" thickTop="1" thickBot="1" x14ac:dyDescent="0.35">
      <c r="B10" s="79">
        <v>4</v>
      </c>
      <c r="C10" s="88" t="s">
        <v>32</v>
      </c>
      <c r="D10" s="80">
        <v>5</v>
      </c>
      <c r="E10" s="81" t="s">
        <v>15</v>
      </c>
      <c r="F10" s="90" t="s">
        <v>43</v>
      </c>
      <c r="G10" s="105" t="s">
        <v>57</v>
      </c>
      <c r="H10" s="43" t="s">
        <v>54</v>
      </c>
      <c r="I10" s="120"/>
      <c r="J10" s="122"/>
      <c r="K10" s="124"/>
      <c r="L10" s="122"/>
      <c r="M10" s="124"/>
      <c r="N10" s="124"/>
      <c r="O10" s="82">
        <v>14</v>
      </c>
      <c r="P10" s="83">
        <f t="shared" si="0"/>
        <v>1500</v>
      </c>
      <c r="Q10" s="84">
        <v>300</v>
      </c>
      <c r="R10" s="110">
        <v>300</v>
      </c>
      <c r="S10" s="85">
        <f t="shared" si="1"/>
        <v>1500</v>
      </c>
      <c r="T10" s="86" t="str">
        <f t="shared" si="4"/>
        <v>VYHOVUJE</v>
      </c>
      <c r="U10" s="81"/>
      <c r="V10" s="81" t="s">
        <v>14</v>
      </c>
    </row>
    <row r="11" spans="1:22" ht="205.95" customHeight="1" thickTop="1" thickBot="1" x14ac:dyDescent="0.35">
      <c r="B11" s="62">
        <v>5</v>
      </c>
      <c r="C11" s="91" t="s">
        <v>44</v>
      </c>
      <c r="D11" s="64">
        <v>5</v>
      </c>
      <c r="E11" s="65" t="s">
        <v>15</v>
      </c>
      <c r="F11" s="93" t="s">
        <v>50</v>
      </c>
      <c r="G11" s="103" t="s">
        <v>58</v>
      </c>
      <c r="H11" s="43" t="s">
        <v>54</v>
      </c>
      <c r="I11" s="120"/>
      <c r="J11" s="122"/>
      <c r="K11" s="124"/>
      <c r="L11" s="122"/>
      <c r="M11" s="124"/>
      <c r="N11" s="124"/>
      <c r="O11" s="67">
        <v>14</v>
      </c>
      <c r="P11" s="68">
        <f t="shared" si="0"/>
        <v>2000</v>
      </c>
      <c r="Q11" s="69">
        <v>400</v>
      </c>
      <c r="R11" s="108">
        <v>400</v>
      </c>
      <c r="S11" s="70">
        <f t="shared" si="1"/>
        <v>2000</v>
      </c>
      <c r="T11" s="71" t="str">
        <f t="shared" si="4"/>
        <v>VYHOVUJE</v>
      </c>
      <c r="U11" s="65"/>
      <c r="V11" s="65" t="s">
        <v>14</v>
      </c>
    </row>
    <row r="12" spans="1:22" ht="125.4" customHeight="1" thickTop="1" thickBot="1" x14ac:dyDescent="0.35">
      <c r="B12" s="72">
        <v>6</v>
      </c>
      <c r="C12" s="96" t="s">
        <v>32</v>
      </c>
      <c r="D12" s="73">
        <v>2</v>
      </c>
      <c r="E12" s="98" t="s">
        <v>15</v>
      </c>
      <c r="F12" s="92" t="s">
        <v>49</v>
      </c>
      <c r="G12" s="104" t="s">
        <v>59</v>
      </c>
      <c r="H12" s="43" t="s">
        <v>54</v>
      </c>
      <c r="I12" s="134" t="s">
        <v>28</v>
      </c>
      <c r="J12" s="136" t="s">
        <v>31</v>
      </c>
      <c r="K12" s="123"/>
      <c r="L12" s="96" t="s">
        <v>47</v>
      </c>
      <c r="M12" s="138" t="s">
        <v>45</v>
      </c>
      <c r="N12" s="138" t="s">
        <v>46</v>
      </c>
      <c r="O12" s="74">
        <v>14</v>
      </c>
      <c r="P12" s="75">
        <f t="shared" si="0"/>
        <v>1400</v>
      </c>
      <c r="Q12" s="76">
        <v>700</v>
      </c>
      <c r="R12" s="109">
        <v>700</v>
      </c>
      <c r="S12" s="77">
        <f t="shared" si="1"/>
        <v>1400</v>
      </c>
      <c r="T12" s="78" t="str">
        <f t="shared" ref="T12:T13" si="5">IF(ISNUMBER(R12), IF(R12&gt;Q12,"NEVYHOVUJE","VYHOVUJE")," ")</f>
        <v>VYHOVUJE</v>
      </c>
      <c r="U12" s="98"/>
      <c r="V12" s="98" t="s">
        <v>14</v>
      </c>
    </row>
    <row r="13" spans="1:22" ht="78.599999999999994" customHeight="1" thickTop="1" thickBot="1" x14ac:dyDescent="0.35">
      <c r="B13" s="50">
        <v>7</v>
      </c>
      <c r="C13" s="97" t="s">
        <v>48</v>
      </c>
      <c r="D13" s="51">
        <v>6</v>
      </c>
      <c r="E13" s="99" t="s">
        <v>15</v>
      </c>
      <c r="F13" s="94" t="s">
        <v>51</v>
      </c>
      <c r="G13" s="106" t="s">
        <v>60</v>
      </c>
      <c r="H13" s="43" t="s">
        <v>54</v>
      </c>
      <c r="I13" s="135"/>
      <c r="J13" s="137"/>
      <c r="K13" s="139"/>
      <c r="L13" s="97" t="s">
        <v>47</v>
      </c>
      <c r="M13" s="139"/>
      <c r="N13" s="139"/>
      <c r="O13" s="52">
        <v>14</v>
      </c>
      <c r="P13" s="53">
        <f t="shared" si="0"/>
        <v>1500</v>
      </c>
      <c r="Q13" s="54">
        <v>250</v>
      </c>
      <c r="R13" s="111">
        <v>250</v>
      </c>
      <c r="S13" s="55">
        <f t="shared" si="1"/>
        <v>1500</v>
      </c>
      <c r="T13" s="56" t="str">
        <f t="shared" si="5"/>
        <v>VYHOVUJE</v>
      </c>
      <c r="U13" s="99"/>
      <c r="V13" s="99" t="s">
        <v>13</v>
      </c>
    </row>
    <row r="14" spans="1:22" ht="13.5" customHeight="1" thickTop="1" thickBot="1" x14ac:dyDescent="0.35">
      <c r="C14" s="5"/>
      <c r="D14" s="5"/>
      <c r="E14" s="5"/>
      <c r="F14" s="5"/>
      <c r="G14" s="5"/>
      <c r="H14" s="5"/>
      <c r="I14" s="5"/>
      <c r="J14" s="5"/>
      <c r="N14" s="5"/>
      <c r="O14" s="5"/>
      <c r="P14" s="5"/>
      <c r="S14" s="40"/>
    </row>
    <row r="15" spans="1:22" ht="60" customHeight="1" thickTop="1" thickBot="1" x14ac:dyDescent="0.35">
      <c r="B15" s="114" t="s">
        <v>53</v>
      </c>
      <c r="C15" s="115"/>
      <c r="D15" s="115"/>
      <c r="E15" s="115"/>
      <c r="F15" s="115"/>
      <c r="G15" s="115"/>
      <c r="H15" s="100"/>
      <c r="I15" s="27"/>
      <c r="J15" s="27"/>
      <c r="K15" s="27"/>
      <c r="L15" s="28"/>
      <c r="M15" s="8"/>
      <c r="N15" s="8"/>
      <c r="O15" s="29"/>
      <c r="P15" s="29"/>
      <c r="Q15" s="30" t="s">
        <v>10</v>
      </c>
      <c r="R15" s="116" t="s">
        <v>11</v>
      </c>
      <c r="S15" s="117"/>
      <c r="T15" s="118"/>
      <c r="U15" s="22"/>
      <c r="V15" s="31"/>
    </row>
    <row r="16" spans="1:22" ht="33" customHeight="1" thickTop="1" thickBot="1" x14ac:dyDescent="0.35">
      <c r="B16" s="125" t="s">
        <v>52</v>
      </c>
      <c r="C16" s="126"/>
      <c r="D16" s="126"/>
      <c r="E16" s="126"/>
      <c r="F16" s="126"/>
      <c r="G16" s="126"/>
      <c r="H16" s="95"/>
      <c r="I16" s="32"/>
      <c r="L16" s="12"/>
      <c r="M16" s="12"/>
      <c r="N16" s="12"/>
      <c r="O16" s="33"/>
      <c r="P16" s="33"/>
      <c r="Q16" s="34">
        <f>SUM(P7:P13)</f>
        <v>20640</v>
      </c>
      <c r="R16" s="127">
        <f>SUM(S7:S13)</f>
        <v>19500</v>
      </c>
      <c r="S16" s="128"/>
      <c r="T16" s="129"/>
    </row>
    <row r="17" ht="14.25" customHeight="1" thickTop="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sheetData>
  <sheetProtection password="C183" sheet="1" objects="1" scenarios="1"/>
  <mergeCells count="22">
    <mergeCell ref="B16:G16"/>
    <mergeCell ref="R16:T16"/>
    <mergeCell ref="M7:M8"/>
    <mergeCell ref="N7:N8"/>
    <mergeCell ref="J7:J8"/>
    <mergeCell ref="I7:I8"/>
    <mergeCell ref="K7:K8"/>
    <mergeCell ref="L7:L8"/>
    <mergeCell ref="I12:I13"/>
    <mergeCell ref="J12:J13"/>
    <mergeCell ref="M12:M13"/>
    <mergeCell ref="N12:N13"/>
    <mergeCell ref="K12:K13"/>
    <mergeCell ref="B1:D1"/>
    <mergeCell ref="B15:G15"/>
    <mergeCell ref="R15:T15"/>
    <mergeCell ref="I9:I11"/>
    <mergeCell ref="J9:J11"/>
    <mergeCell ref="K9:K11"/>
    <mergeCell ref="M9:M11"/>
    <mergeCell ref="N9:N11"/>
    <mergeCell ref="L9:L11"/>
  </mergeCells>
  <conditionalFormatting sqref="B7 D7">
    <cfRule type="containsBlanks" dxfId="11" priority="46">
      <formula>LEN(TRIM(B7))=0</formula>
    </cfRule>
  </conditionalFormatting>
  <conditionalFormatting sqref="B7">
    <cfRule type="cellIs" dxfId="10" priority="41" operator="greaterThanOrEqual">
      <formula>1</formula>
    </cfRule>
  </conditionalFormatting>
  <conditionalFormatting sqref="T7:T13">
    <cfRule type="cellIs" dxfId="9" priority="38" operator="equal">
      <formula>"VYHOVUJE"</formula>
    </cfRule>
  </conditionalFormatting>
  <conditionalFormatting sqref="T7:T13">
    <cfRule type="cellIs" dxfId="8" priority="37" operator="equal">
      <formula>"NEVYHOVUJE"</formula>
    </cfRule>
  </conditionalFormatting>
  <conditionalFormatting sqref="G7:H7 H8:H13">
    <cfRule type="containsBlanks" dxfId="7" priority="18">
      <formula>LEN(TRIM(G7))=0</formula>
    </cfRule>
  </conditionalFormatting>
  <conditionalFormatting sqref="G7:H7 H8:H13">
    <cfRule type="containsBlanks" dxfId="6" priority="17">
      <formula>LEN(TRIM(G7))=0</formula>
    </cfRule>
  </conditionalFormatting>
  <conditionalFormatting sqref="G7:H7 H8:H13">
    <cfRule type="notContainsBlanks" dxfId="5" priority="16">
      <formula>LEN(TRIM(G7))&gt;0</formula>
    </cfRule>
  </conditionalFormatting>
  <conditionalFormatting sqref="G7:H7 H8:H13">
    <cfRule type="notContainsBlanks" dxfId="4" priority="15">
      <formula>LEN(TRIM(G7))&gt;0</formula>
    </cfRule>
  </conditionalFormatting>
  <conditionalFormatting sqref="G7:H7 H8:H13">
    <cfRule type="notContainsBlanks" dxfId="3" priority="14">
      <formula>LEN(TRIM(G7))&gt;0</formula>
    </cfRule>
  </conditionalFormatting>
  <conditionalFormatting sqref="R7">
    <cfRule type="containsBlanks" dxfId="2" priority="8">
      <formula>LEN(TRIM(R7))=0</formula>
    </cfRule>
  </conditionalFormatting>
  <conditionalFormatting sqref="R7">
    <cfRule type="notContainsBlanks" dxfId="1" priority="7">
      <formula>LEN(TRIM(R7))&gt;0</formula>
    </cfRule>
  </conditionalFormatting>
  <conditionalFormatting sqref="R7:R13">
    <cfRule type="notContainsBlanks" dxfId="0" priority="6">
      <formula>LEN(TRIM(R7))&gt;0</formula>
    </cfRule>
  </conditionalFormatting>
  <dataValidations count="4">
    <dataValidation type="list" showInputMessage="1" showErrorMessage="1" sqref="J7">
      <formula1>"ANO,NE"</formula1>
    </dataValidation>
    <dataValidation type="list" showInputMessage="1" showErrorMessage="1" sqref="E7:E13">
      <formula1>"ks,bal,sada,"</formula1>
    </dataValidation>
    <dataValidation type="list" allowBlank="1" showInputMessage="1" showErrorMessage="1" sqref="J9 J12">
      <formula1>"ANO,NE"</formula1>
    </dataValidation>
    <dataValidation type="list" allowBlank="1" showInputMessage="1" showErrorMessage="1" sqref="V7:V13">
      <formula1>#REF!</formula1>
    </dataValidation>
  </dataValidations>
  <pageMargins left="7.874015748031496E-2" right="0.11811023622047245" top="0.35433070866141736" bottom="0.35433070866141736" header="0.31496062992125984" footer="0.31496062992125984"/>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2021-04-07T08:29:33Z</cp:lastPrinted>
  <dcterms:created xsi:type="dcterms:W3CDTF">2014-03-05T12:43:32Z</dcterms:created>
  <dcterms:modified xsi:type="dcterms:W3CDTF">2021-04-19T09:13:33Z</dcterms:modified>
</cp:coreProperties>
</file>